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630" windowWidth="12915" windowHeight="7680"/>
  </bookViews>
  <sheets>
    <sheet name="Rechner" sheetId="5" r:id="rId1"/>
    <sheet name="Datenbasis" sheetId="1" r:id="rId2"/>
    <sheet name="Tabelle1" sheetId="6" r:id="rId3"/>
  </sheets>
  <calcPr calcId="145621"/>
</workbook>
</file>

<file path=xl/calcChain.xml><?xml version="1.0" encoding="utf-8"?>
<calcChain xmlns="http://schemas.openxmlformats.org/spreadsheetml/2006/main">
  <c r="C21" i="5" l="1"/>
  <c r="C19" i="5"/>
  <c r="C64" i="1"/>
  <c r="C53" i="1"/>
  <c r="C52" i="1"/>
  <c r="C51" i="1"/>
  <c r="C50" i="1"/>
  <c r="C49" i="1"/>
  <c r="C48" i="1"/>
  <c r="C47" i="1"/>
  <c r="C46" i="1"/>
  <c r="C45" i="1"/>
  <c r="C44" i="1"/>
  <c r="C43" i="1"/>
  <c r="C42" i="1"/>
  <c r="C64" i="6"/>
  <c r="C53" i="6"/>
  <c r="C5" i="6"/>
  <c r="C4" i="6"/>
  <c r="C52" i="6"/>
  <c r="C51" i="6"/>
  <c r="C50" i="6"/>
  <c r="C49" i="6"/>
  <c r="C48" i="6"/>
  <c r="C47" i="6"/>
  <c r="C46" i="6"/>
  <c r="C45" i="6"/>
  <c r="C44" i="6"/>
  <c r="C43" i="6"/>
  <c r="C42" i="6"/>
  <c r="C41" i="6" l="1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3" i="6"/>
  <c r="G2" i="6"/>
  <c r="D4" i="6" s="1"/>
  <c r="C2" i="6"/>
  <c r="D8" i="6" l="1"/>
  <c r="D12" i="6"/>
  <c r="D16" i="6"/>
  <c r="D20" i="6"/>
  <c r="D24" i="6"/>
  <c r="D28" i="6"/>
  <c r="D32" i="6"/>
  <c r="D36" i="6"/>
  <c r="D40" i="6"/>
  <c r="D42" i="6"/>
  <c r="D46" i="6"/>
  <c r="D43" i="6"/>
  <c r="D64" i="6"/>
  <c r="D50" i="6"/>
  <c r="D47" i="6"/>
  <c r="D45" i="6"/>
  <c r="D6" i="6"/>
  <c r="D10" i="6"/>
  <c r="D14" i="6"/>
  <c r="D18" i="6"/>
  <c r="D22" i="6"/>
  <c r="D26" i="6"/>
  <c r="D30" i="6"/>
  <c r="D34" i="6"/>
  <c r="D38" i="6"/>
  <c r="D52" i="6"/>
  <c r="D48" i="6"/>
  <c r="D3" i="6"/>
  <c r="D7" i="6"/>
  <c r="D11" i="6"/>
  <c r="D15" i="6"/>
  <c r="D19" i="6"/>
  <c r="D23" i="6"/>
  <c r="D27" i="6"/>
  <c r="D31" i="6"/>
  <c r="D35" i="6"/>
  <c r="D39" i="6"/>
  <c r="D49" i="6"/>
  <c r="D44" i="6"/>
  <c r="D53" i="6"/>
  <c r="D2" i="6"/>
  <c r="D5" i="6"/>
  <c r="D9" i="6"/>
  <c r="D13" i="6"/>
  <c r="D17" i="6"/>
  <c r="D21" i="6"/>
  <c r="D25" i="6"/>
  <c r="D29" i="6"/>
  <c r="D33" i="6"/>
  <c r="D37" i="6"/>
  <c r="D41" i="6"/>
  <c r="G72" i="6" s="1"/>
  <c r="D51" i="6"/>
  <c r="C38" i="1"/>
  <c r="C39" i="1"/>
  <c r="C40" i="1"/>
  <c r="C41" i="1"/>
  <c r="C37" i="1" l="1"/>
  <c r="C36" i="1"/>
  <c r="C35" i="1"/>
  <c r="C34" i="1"/>
  <c r="C33" i="1" l="1"/>
  <c r="C32" i="1"/>
  <c r="G2" i="1" l="1"/>
  <c r="D45" i="1" l="1"/>
  <c r="D46" i="1"/>
  <c r="D51" i="1"/>
  <c r="D44" i="1"/>
  <c r="D49" i="1"/>
  <c r="D50" i="1"/>
  <c r="D48" i="1"/>
  <c r="D53" i="1"/>
  <c r="D64" i="1"/>
  <c r="D43" i="1"/>
  <c r="D52" i="1"/>
  <c r="D42" i="1"/>
  <c r="D47" i="1"/>
  <c r="D39" i="1"/>
  <c r="D41" i="1"/>
  <c r="C18" i="5" s="1"/>
  <c r="D18" i="5" s="1"/>
  <c r="D38" i="1"/>
  <c r="D40" i="1"/>
  <c r="D34" i="1"/>
  <c r="D37" i="1"/>
  <c r="D35" i="1"/>
  <c r="D36" i="1"/>
  <c r="D32" i="1"/>
  <c r="D33" i="1"/>
  <c r="C31" i="1"/>
  <c r="D31" i="1" s="1"/>
  <c r="C3" i="1" l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2" i="1"/>
  <c r="D2" i="1" s="1"/>
  <c r="D19" i="5" l="1"/>
</calcChain>
</file>

<file path=xl/sharedStrings.xml><?xml version="1.0" encoding="utf-8"?>
<sst xmlns="http://schemas.openxmlformats.org/spreadsheetml/2006/main" count="19" uniqueCount="15">
  <si>
    <t>Monat</t>
  </si>
  <si>
    <t>VPI 2005</t>
  </si>
  <si>
    <t>NETTO GEHALT</t>
  </si>
  <si>
    <t>Monatsverlust</t>
  </si>
  <si>
    <t>KAUFKRAFTVERLUST-RECHNER</t>
  </si>
  <si>
    <t xml:space="preserve">Die Zahlen wurden dem Verbrauchpreisindex  der Webseite  STATISTIK AUSTRIA entnommen. </t>
  </si>
  <si>
    <t>http://www.statistik.at/web_de/statistiken/preise/verbraucherpreisindex_vpi_hvpi/</t>
  </si>
  <si>
    <t>In der MSG/OMC hat es seit 2010 keine allgemeine Valorisierung der Gehälter gegegeben</t>
  </si>
  <si>
    <t>und somit keine Abgeltung der Inflation!</t>
  </si>
  <si>
    <t>Rechne Dir aus, was Du seither verloren hast und was Du Monat für Monat verlierst:</t>
  </si>
  <si>
    <t>Eingabe des Netto-Gehaltes:</t>
  </si>
  <si>
    <t>Detailinfo für alle Monate siehe 2. Registerblatt-Blatt "Datenbasis" (links unten)</t>
  </si>
  <si>
    <t>Der Kaufkraftverlust bis  April 2013 betrug mtl.:</t>
  </si>
  <si>
    <t>Der Kaufkraftverlust seit 1. Jänner 2010 beträgt mtl.:</t>
  </si>
  <si>
    <t>Der Kaufkraftverlust jährlich beträgt: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</si>
</sst>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0.0"/>
    <numFmt numFmtId="165" formatCode="&quot;€&quot;\ #,##0"/>
    <numFmt numFmtId="168" formatCode="0.0%"/>
  </numFmts>
  <fonts count="1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sz val="16"/>
      <color theme="0"/>
      <name val="Arial Black"/>
      <family val="2"/>
    </font>
    <font>
      <sz val="11"/>
      <color theme="1"/>
      <name val="Calibri"/>
      <family val="2"/>
      <scheme val="minor"/>
    </font>
    <font>
      <sz val="8"/>
      <color indexed="8"/>
      <name val="Arial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3" fillId="0" borderId="0" applyFont="0" applyFill="0" applyBorder="0" applyAlignment="0" applyProtection="0"/>
  </cellStyleXfs>
  <cellXfs count="31">
    <xf numFmtId="0" fontId="0" fillId="0" borderId="0" xfId="0"/>
    <xf numFmtId="17" fontId="2" fillId="0" borderId="0" xfId="1" applyNumberFormat="1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/>
    </xf>
    <xf numFmtId="17" fontId="2" fillId="0" borderId="1" xfId="0" applyNumberFormat="1" applyFont="1" applyFill="1" applyBorder="1" applyAlignment="1">
      <alignment horizontal="left" wrapText="1"/>
    </xf>
    <xf numFmtId="0" fontId="2" fillId="0" borderId="0" xfId="1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4" fontId="0" fillId="0" borderId="0" xfId="0" applyNumberFormat="1"/>
    <xf numFmtId="165" fontId="0" fillId="3" borderId="0" xfId="0" applyNumberFormat="1" applyFill="1"/>
    <xf numFmtId="164" fontId="2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165" fontId="9" fillId="3" borderId="0" xfId="0" applyNumberFormat="1" applyFont="1" applyFill="1" applyBorder="1"/>
    <xf numFmtId="0" fontId="0" fillId="4" borderId="0" xfId="0" applyFill="1" applyBorder="1"/>
    <xf numFmtId="0" fontId="7" fillId="4" borderId="0" xfId="0" applyFont="1" applyFill="1" applyAlignment="1">
      <alignment vertical="center"/>
    </xf>
    <xf numFmtId="0" fontId="8" fillId="4" borderId="0" xfId="0" applyFont="1" applyFill="1" applyBorder="1"/>
    <xf numFmtId="165" fontId="8" fillId="5" borderId="0" xfId="0" applyNumberFormat="1" applyFont="1" applyFill="1" applyBorder="1"/>
    <xf numFmtId="0" fontId="8" fillId="5" borderId="0" xfId="0" applyFont="1" applyFill="1" applyBorder="1"/>
    <xf numFmtId="0" fontId="10" fillId="4" borderId="0" xfId="0" applyFont="1" applyFill="1" applyAlignment="1">
      <alignment vertical="center"/>
    </xf>
    <xf numFmtId="0" fontId="5" fillId="4" borderId="0" xfId="0" applyFont="1" applyFill="1" applyBorder="1"/>
    <xf numFmtId="0" fontId="11" fillId="4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17" fontId="2" fillId="0" borderId="0" xfId="1" applyNumberFormat="1" applyFont="1" applyFill="1" applyAlignment="1">
      <alignment horizontal="left" vertical="center"/>
    </xf>
    <xf numFmtId="17" fontId="14" fillId="0" borderId="0" xfId="1" applyNumberFormat="1" applyFont="1" applyFill="1" applyAlignment="1">
      <alignment horizontal="left" vertical="center"/>
    </xf>
    <xf numFmtId="168" fontId="8" fillId="4" borderId="0" xfId="2" applyNumberFormat="1" applyFont="1" applyFill="1" applyBorder="1"/>
    <xf numFmtId="168" fontId="15" fillId="4" borderId="0" xfId="2" applyNumberFormat="1" applyFont="1" applyFill="1" applyBorder="1"/>
    <xf numFmtId="44" fontId="16" fillId="2" borderId="0" xfId="0" applyNumberFormat="1" applyFont="1" applyFill="1" applyBorder="1"/>
  </cellXfs>
  <cellStyles count="3">
    <cellStyle name="Prozent" xfId="2" builtinId="5"/>
    <cellStyle name="Standard" xfId="0" builtinId="0"/>
    <cellStyle name="Standard_SCHNB55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22" formatCode="mmm/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22" formatCode="mmm/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C$16" horiz="1" inc="100" max="4000" noThreeD="1" page="100" val="18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3</xdr:col>
          <xdr:colOff>2447925</xdr:colOff>
          <xdr:row>15</xdr:row>
          <xdr:rowOff>238125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1</xdr:row>
      <xdr:rowOff>9525</xdr:rowOff>
    </xdr:from>
    <xdr:to>
      <xdr:col>1</xdr:col>
      <xdr:colOff>1939068</xdr:colOff>
      <xdr:row>6</xdr:row>
      <xdr:rowOff>114398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39068" cy="10573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A64" totalsRowShown="0" headerRowDxfId="5" dataDxfId="4" headerRowCellStyle="Standard_SCHNB55" dataCellStyle="Standard_SCHNB55">
  <autoFilter ref="A1:A64"/>
  <tableColumns count="1">
    <tableColumn id="1" name="Monat" dataDxfId="3" dataCellStyle="Standard_SCHNB5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15" displayName="Tabelle15" ref="A1:A71" totalsRowShown="0" headerRowDxfId="2" dataDxfId="1" headerRowCellStyle="Standard_SCHNB55" dataCellStyle="Standard_SCHNB55">
  <autoFilter ref="A1:A71"/>
  <tableColumns count="1">
    <tableColumn id="1" name="Monat" dataDxfId="0" dataCellStyle="Standard_SCHNB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D36"/>
  <sheetViews>
    <sheetView tabSelected="1" topLeftCell="A10" zoomScaleNormal="100" workbookViewId="0">
      <selection activeCell="C22" sqref="C22"/>
    </sheetView>
  </sheetViews>
  <sheetFormatPr baseColWidth="10" defaultRowHeight="15" x14ac:dyDescent="0.25"/>
  <cols>
    <col min="1" max="1" width="4.85546875" style="16" customWidth="1"/>
    <col min="2" max="2" width="74.140625" style="16" customWidth="1"/>
    <col min="3" max="3" width="14.85546875" style="16" customWidth="1"/>
    <col min="4" max="4" width="42.42578125" style="16" customWidth="1"/>
    <col min="5" max="16384" width="11.42578125" style="16"/>
  </cols>
  <sheetData>
    <row r="8" spans="2:4" ht="22.5" x14ac:dyDescent="0.25">
      <c r="B8" s="17"/>
    </row>
    <row r="10" spans="2:4" s="22" customFormat="1" ht="24.75" x14ac:dyDescent="0.35">
      <c r="B10" s="25" t="s">
        <v>4</v>
      </c>
    </row>
    <row r="11" spans="2:4" s="22" customFormat="1" ht="24.75" x14ac:dyDescent="0.35">
      <c r="B11" s="21"/>
    </row>
    <row r="12" spans="2:4" s="22" customFormat="1" ht="22.5" x14ac:dyDescent="0.35">
      <c r="B12" s="17" t="s">
        <v>7</v>
      </c>
    </row>
    <row r="13" spans="2:4" ht="22.5" x14ac:dyDescent="0.25">
      <c r="B13" s="17" t="s">
        <v>8</v>
      </c>
    </row>
    <row r="14" spans="2:4" ht="22.5" x14ac:dyDescent="0.25">
      <c r="B14" s="17" t="s">
        <v>9</v>
      </c>
    </row>
    <row r="16" spans="2:4" ht="23.25" x14ac:dyDescent="0.35">
      <c r="B16" s="18" t="s">
        <v>10</v>
      </c>
      <c r="C16" s="19">
        <v>1800</v>
      </c>
      <c r="D16" s="20"/>
    </row>
    <row r="17" spans="2:4" ht="23.25" x14ac:dyDescent="0.35">
      <c r="B17" s="18"/>
      <c r="C17" s="18"/>
      <c r="D17" s="18"/>
    </row>
    <row r="18" spans="2:4" ht="23.25" x14ac:dyDescent="0.35">
      <c r="B18" s="18" t="s">
        <v>12</v>
      </c>
      <c r="C18" s="15">
        <f>Datenbasis!D41</f>
        <v>168.48934198331773</v>
      </c>
      <c r="D18" s="29">
        <f>C18/C16</f>
        <v>9.3605189990732071E-2</v>
      </c>
    </row>
    <row r="19" spans="2:4" ht="23.25" x14ac:dyDescent="0.35">
      <c r="B19" s="18" t="s">
        <v>13</v>
      </c>
      <c r="C19" s="15">
        <f>Datenbasis!D64</f>
        <v>241.05653382761807</v>
      </c>
      <c r="D19" s="28">
        <f>C19/C16</f>
        <v>0.13392029657089893</v>
      </c>
    </row>
    <row r="21" spans="2:4" ht="23.25" x14ac:dyDescent="0.35">
      <c r="B21" s="18" t="s">
        <v>14</v>
      </c>
      <c r="C21" s="30">
        <f>Datenbasis!D64*14</f>
        <v>3374.791473586653</v>
      </c>
    </row>
    <row r="25" spans="2:4" ht="18.75" x14ac:dyDescent="0.3">
      <c r="B25" s="23" t="s">
        <v>11</v>
      </c>
    </row>
    <row r="35" spans="2:2" x14ac:dyDescent="0.25">
      <c r="B35" s="16" t="s">
        <v>5</v>
      </c>
    </row>
    <row r="36" spans="2:2" x14ac:dyDescent="0.25">
      <c r="B36" s="16" t="s">
        <v>6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locked="0" defaultSiz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3</xdr:col>
                    <xdr:colOff>2447925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3" workbookViewId="0">
      <selection activeCell="D64" sqref="D64"/>
    </sheetView>
  </sheetViews>
  <sheetFormatPr baseColWidth="10" defaultRowHeight="15" x14ac:dyDescent="0.25"/>
  <cols>
    <col min="3" max="3" width="11.42578125" style="11"/>
    <col min="4" max="4" width="13" style="11" bestFit="1" customWidth="1"/>
    <col min="7" max="7" width="14" bestFit="1" customWidth="1"/>
  </cols>
  <sheetData>
    <row r="1" spans="1:7" x14ac:dyDescent="0.25">
      <c r="A1" s="8" t="s">
        <v>0</v>
      </c>
      <c r="B1" s="10" t="s">
        <v>1</v>
      </c>
      <c r="D1" s="14" t="s">
        <v>3</v>
      </c>
      <c r="G1" t="s">
        <v>2</v>
      </c>
    </row>
    <row r="2" spans="1:7" x14ac:dyDescent="0.25">
      <c r="A2" s="7">
        <v>40179</v>
      </c>
      <c r="B2" s="9">
        <v>107.9</v>
      </c>
      <c r="C2" s="11">
        <f>(B2*100/$B$2)-100</f>
        <v>0</v>
      </c>
      <c r="D2" s="14">
        <f>C2*$G$2/100</f>
        <v>0</v>
      </c>
      <c r="G2" s="12">
        <f>Rechner!C16</f>
        <v>1800</v>
      </c>
    </row>
    <row r="3" spans="1:7" x14ac:dyDescent="0.25">
      <c r="A3" s="3">
        <v>40210</v>
      </c>
      <c r="B3" s="5">
        <v>108.1</v>
      </c>
      <c r="C3" s="11">
        <f t="shared" ref="C3:C37" si="0">(B3*100/$B$2)-100</f>
        <v>0.18535681186283171</v>
      </c>
      <c r="D3" s="14">
        <f t="shared" ref="D3:D37" si="1">C3*$G$2/100</f>
        <v>3.3364226135309707</v>
      </c>
    </row>
    <row r="4" spans="1:7" x14ac:dyDescent="0.25">
      <c r="A4" s="3">
        <v>40238</v>
      </c>
      <c r="B4" s="4">
        <v>109.3</v>
      </c>
      <c r="C4" s="11">
        <f t="shared" si="0"/>
        <v>1.2974976830398504</v>
      </c>
      <c r="D4" s="14">
        <f t="shared" si="1"/>
        <v>23.354958294717306</v>
      </c>
    </row>
    <row r="5" spans="1:7" x14ac:dyDescent="0.25">
      <c r="A5" s="3">
        <v>40269</v>
      </c>
      <c r="B5" s="4">
        <v>109.6</v>
      </c>
      <c r="C5" s="11">
        <f t="shared" si="0"/>
        <v>1.575532900834105</v>
      </c>
      <c r="D5" s="14">
        <f t="shared" si="1"/>
        <v>28.35959221501389</v>
      </c>
    </row>
    <row r="6" spans="1:7" x14ac:dyDescent="0.25">
      <c r="A6" s="3">
        <v>40299</v>
      </c>
      <c r="B6" s="4">
        <v>109.7</v>
      </c>
      <c r="C6" s="11">
        <f t="shared" si="0"/>
        <v>1.6682113067655138</v>
      </c>
      <c r="D6" s="14">
        <f t="shared" si="1"/>
        <v>30.027803521779248</v>
      </c>
    </row>
    <row r="7" spans="1:7" x14ac:dyDescent="0.25">
      <c r="A7" s="3">
        <v>40330</v>
      </c>
      <c r="B7" s="4">
        <v>109.7</v>
      </c>
      <c r="C7" s="11">
        <f t="shared" si="0"/>
        <v>1.6682113067655138</v>
      </c>
      <c r="D7" s="14">
        <f t="shared" si="1"/>
        <v>30.027803521779248</v>
      </c>
    </row>
    <row r="8" spans="1:7" x14ac:dyDescent="0.25">
      <c r="A8" s="3">
        <v>40360</v>
      </c>
      <c r="B8" s="4">
        <v>109.3</v>
      </c>
      <c r="C8" s="11">
        <f t="shared" si="0"/>
        <v>1.2974976830398504</v>
      </c>
      <c r="D8" s="14">
        <f t="shared" si="1"/>
        <v>23.354958294717306</v>
      </c>
    </row>
    <row r="9" spans="1:7" x14ac:dyDescent="0.25">
      <c r="A9" s="3">
        <v>40391</v>
      </c>
      <c r="B9" s="4">
        <v>109.5</v>
      </c>
      <c r="C9" s="11">
        <f t="shared" si="0"/>
        <v>1.4828544949026821</v>
      </c>
      <c r="D9" s="14">
        <f t="shared" si="1"/>
        <v>26.691380908248274</v>
      </c>
    </row>
    <row r="10" spans="1:7" x14ac:dyDescent="0.25">
      <c r="A10" s="3">
        <v>40422</v>
      </c>
      <c r="B10" s="4">
        <v>109.8</v>
      </c>
      <c r="C10" s="11">
        <f t="shared" si="0"/>
        <v>1.7608897126969367</v>
      </c>
      <c r="D10" s="14">
        <f t="shared" si="1"/>
        <v>31.696014828544861</v>
      </c>
    </row>
    <row r="11" spans="1:7" x14ac:dyDescent="0.25">
      <c r="A11" s="3">
        <v>40452</v>
      </c>
      <c r="B11" s="4">
        <v>110.1</v>
      </c>
      <c r="C11" s="11">
        <f t="shared" si="0"/>
        <v>2.0389249304911914</v>
      </c>
      <c r="D11" s="14">
        <f t="shared" si="1"/>
        <v>36.700648748841445</v>
      </c>
    </row>
    <row r="12" spans="1:7" x14ac:dyDescent="0.25">
      <c r="A12" s="3">
        <v>40483</v>
      </c>
      <c r="B12" s="2">
        <v>110</v>
      </c>
      <c r="C12" s="11">
        <f t="shared" si="0"/>
        <v>1.9462465245597684</v>
      </c>
      <c r="D12" s="14">
        <f t="shared" si="1"/>
        <v>35.032437442075832</v>
      </c>
    </row>
    <row r="13" spans="1:7" x14ac:dyDescent="0.25">
      <c r="A13" s="1">
        <v>0</v>
      </c>
      <c r="B13" s="2">
        <v>110.7</v>
      </c>
      <c r="C13" s="11">
        <f t="shared" si="0"/>
        <v>2.5949953660797007</v>
      </c>
      <c r="D13" s="14">
        <f t="shared" si="1"/>
        <v>46.709916589434613</v>
      </c>
    </row>
    <row r="14" spans="1:7" x14ac:dyDescent="0.25">
      <c r="A14" s="3">
        <v>40544</v>
      </c>
      <c r="B14" s="2">
        <v>110.6</v>
      </c>
      <c r="C14" s="11">
        <f t="shared" si="0"/>
        <v>2.5023169601482778</v>
      </c>
      <c r="D14" s="14">
        <f t="shared" si="1"/>
        <v>45.041705282669</v>
      </c>
    </row>
    <row r="15" spans="1:7" x14ac:dyDescent="0.25">
      <c r="A15" s="3">
        <v>40575</v>
      </c>
      <c r="B15" s="2">
        <v>111.4</v>
      </c>
      <c r="C15" s="11">
        <f t="shared" si="0"/>
        <v>3.2437442075996188</v>
      </c>
      <c r="D15" s="14">
        <f t="shared" si="1"/>
        <v>58.387395736793138</v>
      </c>
    </row>
    <row r="16" spans="1:7" x14ac:dyDescent="0.25">
      <c r="A16" s="3">
        <v>40603</v>
      </c>
      <c r="B16" s="2">
        <v>112.7</v>
      </c>
      <c r="C16" s="11">
        <f t="shared" si="0"/>
        <v>4.4485634847080604</v>
      </c>
      <c r="D16" s="14">
        <f t="shared" si="1"/>
        <v>80.074142724745087</v>
      </c>
    </row>
    <row r="17" spans="1:4" x14ac:dyDescent="0.25">
      <c r="A17" s="3">
        <v>40634</v>
      </c>
      <c r="B17" s="2">
        <v>113.2</v>
      </c>
      <c r="C17" s="11">
        <f t="shared" si="0"/>
        <v>4.9119555143651468</v>
      </c>
      <c r="D17" s="14">
        <f t="shared" si="1"/>
        <v>88.415199258572642</v>
      </c>
    </row>
    <row r="18" spans="1:4" x14ac:dyDescent="0.25">
      <c r="A18" s="3">
        <v>40664</v>
      </c>
      <c r="B18" s="2">
        <v>113.3</v>
      </c>
      <c r="C18" s="11">
        <f t="shared" si="0"/>
        <v>5.0046339202965697</v>
      </c>
      <c r="D18" s="14">
        <f t="shared" si="1"/>
        <v>90.083410565338255</v>
      </c>
    </row>
    <row r="19" spans="1:4" x14ac:dyDescent="0.25">
      <c r="A19" s="3">
        <v>40695</v>
      </c>
      <c r="B19" s="2">
        <v>113.3</v>
      </c>
      <c r="C19" s="11">
        <f t="shared" si="0"/>
        <v>5.0046339202965697</v>
      </c>
      <c r="D19" s="14">
        <f t="shared" si="1"/>
        <v>90.083410565338255</v>
      </c>
    </row>
    <row r="20" spans="1:4" x14ac:dyDescent="0.25">
      <c r="A20" s="3">
        <v>40725</v>
      </c>
      <c r="B20" s="2">
        <v>113.1</v>
      </c>
      <c r="C20" s="11">
        <f t="shared" si="0"/>
        <v>4.8192771084337238</v>
      </c>
      <c r="D20" s="14">
        <f t="shared" si="1"/>
        <v>86.746987951807029</v>
      </c>
    </row>
    <row r="21" spans="1:4" x14ac:dyDescent="0.25">
      <c r="A21" s="3">
        <v>40756</v>
      </c>
      <c r="B21" s="2">
        <v>113.3</v>
      </c>
      <c r="C21" s="11">
        <f t="shared" si="0"/>
        <v>5.0046339202965697</v>
      </c>
      <c r="D21" s="14">
        <f t="shared" si="1"/>
        <v>90.083410565338255</v>
      </c>
    </row>
    <row r="22" spans="1:4" x14ac:dyDescent="0.25">
      <c r="A22" s="3">
        <v>40787</v>
      </c>
      <c r="B22" s="2">
        <v>113.8</v>
      </c>
      <c r="C22" s="11">
        <f t="shared" si="0"/>
        <v>5.4680259499536561</v>
      </c>
      <c r="D22" s="14">
        <f t="shared" si="1"/>
        <v>98.42446709916581</v>
      </c>
    </row>
    <row r="23" spans="1:4" x14ac:dyDescent="0.25">
      <c r="A23" s="3">
        <v>40817</v>
      </c>
      <c r="B23" s="2">
        <v>113.9</v>
      </c>
      <c r="C23" s="11">
        <f t="shared" si="0"/>
        <v>5.5607043558850791</v>
      </c>
      <c r="D23" s="14">
        <f t="shared" si="1"/>
        <v>100.09267840593142</v>
      </c>
    </row>
    <row r="24" spans="1:4" x14ac:dyDescent="0.25">
      <c r="A24" s="3">
        <v>40848</v>
      </c>
      <c r="B24" s="2">
        <v>114</v>
      </c>
      <c r="C24" s="11">
        <f t="shared" si="0"/>
        <v>5.6533827618164878</v>
      </c>
      <c r="D24" s="14">
        <f t="shared" si="1"/>
        <v>101.76088971269677</v>
      </c>
    </row>
    <row r="25" spans="1:4" x14ac:dyDescent="0.25">
      <c r="A25" s="1">
        <v>40878</v>
      </c>
      <c r="B25" s="2">
        <v>114.2</v>
      </c>
      <c r="C25" s="11">
        <f t="shared" si="0"/>
        <v>5.8387395736793337</v>
      </c>
      <c r="D25" s="14">
        <f t="shared" si="1"/>
        <v>105.09731232622801</v>
      </c>
    </row>
    <row r="26" spans="1:4" x14ac:dyDescent="0.25">
      <c r="A26" s="1">
        <v>40909</v>
      </c>
      <c r="B26" s="4">
        <v>113.7</v>
      </c>
      <c r="C26" s="11">
        <f t="shared" si="0"/>
        <v>5.3753475440222331</v>
      </c>
      <c r="D26" s="14">
        <f t="shared" si="1"/>
        <v>96.756255792400182</v>
      </c>
    </row>
    <row r="27" spans="1:4" x14ac:dyDescent="0.25">
      <c r="A27" s="1">
        <v>40940</v>
      </c>
      <c r="B27" s="4">
        <v>114.2</v>
      </c>
      <c r="C27" s="11">
        <f t="shared" si="0"/>
        <v>5.8387395736793337</v>
      </c>
      <c r="D27" s="14">
        <f t="shared" si="1"/>
        <v>105.09731232622801</v>
      </c>
    </row>
    <row r="28" spans="1:4" x14ac:dyDescent="0.25">
      <c r="A28" s="1">
        <v>40969</v>
      </c>
      <c r="B28" s="4">
        <v>115.4</v>
      </c>
      <c r="C28" s="11">
        <f t="shared" si="0"/>
        <v>6.9508804448563382</v>
      </c>
      <c r="D28" s="14">
        <f t="shared" si="1"/>
        <v>125.11584800741407</v>
      </c>
    </row>
    <row r="29" spans="1:4" x14ac:dyDescent="0.25">
      <c r="A29" s="1">
        <v>41000</v>
      </c>
      <c r="B29" s="6">
        <v>115.9</v>
      </c>
      <c r="C29" s="11">
        <f t="shared" si="0"/>
        <v>7.4142724745134387</v>
      </c>
      <c r="D29" s="14">
        <f t="shared" si="1"/>
        <v>133.4569045412419</v>
      </c>
    </row>
    <row r="30" spans="1:4" x14ac:dyDescent="0.25">
      <c r="A30" s="1">
        <v>41030</v>
      </c>
      <c r="B30" s="13">
        <v>115.7</v>
      </c>
      <c r="C30" s="11">
        <f t="shared" si="0"/>
        <v>7.2289156626505928</v>
      </c>
      <c r="D30" s="14">
        <f t="shared" si="1"/>
        <v>130.12048192771067</v>
      </c>
    </row>
    <row r="31" spans="1:4" x14ac:dyDescent="0.25">
      <c r="A31" s="1">
        <v>41061</v>
      </c>
      <c r="B31" s="24">
        <v>115.9</v>
      </c>
      <c r="C31" s="11">
        <f t="shared" si="0"/>
        <v>7.4142724745134387</v>
      </c>
      <c r="D31" s="14">
        <f t="shared" si="1"/>
        <v>133.4569045412419</v>
      </c>
    </row>
    <row r="32" spans="1:4" x14ac:dyDescent="0.25">
      <c r="A32" s="1">
        <v>41091</v>
      </c>
      <c r="B32" s="13">
        <v>115.5</v>
      </c>
      <c r="C32" s="11">
        <f t="shared" si="0"/>
        <v>7.0435588507877611</v>
      </c>
      <c r="D32" s="14">
        <f t="shared" si="1"/>
        <v>126.7840593141797</v>
      </c>
    </row>
    <row r="33" spans="1:4" x14ac:dyDescent="0.25">
      <c r="A33" s="1">
        <v>41122</v>
      </c>
      <c r="B33" s="13">
        <v>115.9</v>
      </c>
      <c r="C33" s="11">
        <f t="shared" si="0"/>
        <v>7.4142724745134387</v>
      </c>
      <c r="D33" s="14">
        <f t="shared" si="1"/>
        <v>133.4569045412419</v>
      </c>
    </row>
    <row r="34" spans="1:4" x14ac:dyDescent="0.25">
      <c r="A34" s="1">
        <v>41153</v>
      </c>
      <c r="B34" s="13">
        <v>116.8</v>
      </c>
      <c r="C34" s="11">
        <f t="shared" si="0"/>
        <v>8.2483781278961885</v>
      </c>
      <c r="D34" s="14">
        <f t="shared" si="1"/>
        <v>148.47080630213139</v>
      </c>
    </row>
    <row r="35" spans="1:4" x14ac:dyDescent="0.25">
      <c r="A35" s="1">
        <v>41183</v>
      </c>
      <c r="B35" s="13">
        <v>117.1</v>
      </c>
      <c r="C35" s="11">
        <f t="shared" si="0"/>
        <v>8.5264133456904432</v>
      </c>
      <c r="D35" s="14">
        <f t="shared" si="1"/>
        <v>153.47544022242798</v>
      </c>
    </row>
    <row r="36" spans="1:4" x14ac:dyDescent="0.25">
      <c r="A36" s="1">
        <v>41214</v>
      </c>
      <c r="B36" s="13">
        <v>117.2</v>
      </c>
      <c r="C36" s="11">
        <f t="shared" si="0"/>
        <v>8.6190917516218661</v>
      </c>
      <c r="D36" s="14">
        <f t="shared" si="1"/>
        <v>155.14365152919359</v>
      </c>
    </row>
    <row r="37" spans="1:4" x14ac:dyDescent="0.25">
      <c r="A37" s="1">
        <v>41244</v>
      </c>
      <c r="B37" s="13">
        <v>117.4</v>
      </c>
      <c r="C37" s="11">
        <f t="shared" si="0"/>
        <v>8.8044485634846978</v>
      </c>
      <c r="D37" s="14">
        <f t="shared" si="1"/>
        <v>158.48007414272456</v>
      </c>
    </row>
    <row r="38" spans="1:4" x14ac:dyDescent="0.25">
      <c r="A38" s="1">
        <v>41275</v>
      </c>
      <c r="B38" s="4">
        <v>116.7</v>
      </c>
      <c r="C38" s="11">
        <f t="shared" ref="C38:C52" si="2">(B38*100/$B$2)-100</f>
        <v>8.1556997219647798</v>
      </c>
      <c r="D38" s="14">
        <f t="shared" ref="D38:D53" si="3">C38*$G$2/100</f>
        <v>146.80259499536604</v>
      </c>
    </row>
    <row r="39" spans="1:4" x14ac:dyDescent="0.25">
      <c r="A39" s="1">
        <v>41306</v>
      </c>
      <c r="B39" s="4">
        <v>117.1</v>
      </c>
      <c r="C39" s="11">
        <f t="shared" si="2"/>
        <v>8.5264133456904432</v>
      </c>
      <c r="D39" s="14">
        <f t="shared" si="3"/>
        <v>153.47544022242798</v>
      </c>
    </row>
    <row r="40" spans="1:4" x14ac:dyDescent="0.25">
      <c r="A40" s="1">
        <v>41334</v>
      </c>
      <c r="B40" s="4">
        <v>118</v>
      </c>
      <c r="C40" s="11">
        <f t="shared" si="2"/>
        <v>9.3605189990732072</v>
      </c>
      <c r="D40" s="14">
        <f t="shared" si="3"/>
        <v>168.48934198331773</v>
      </c>
    </row>
    <row r="41" spans="1:4" x14ac:dyDescent="0.25">
      <c r="A41" s="1">
        <v>41365</v>
      </c>
      <c r="B41" s="4">
        <v>118</v>
      </c>
      <c r="C41" s="11">
        <f t="shared" si="2"/>
        <v>9.3605189990732072</v>
      </c>
      <c r="D41" s="14">
        <f t="shared" si="3"/>
        <v>168.48934198331773</v>
      </c>
    </row>
    <row r="42" spans="1:4" x14ac:dyDescent="0.25">
      <c r="A42" s="1">
        <v>41395</v>
      </c>
      <c r="B42">
        <v>118.2</v>
      </c>
      <c r="C42" s="11">
        <f t="shared" si="2"/>
        <v>9.5458758109360531</v>
      </c>
      <c r="D42" s="11">
        <f t="shared" si="3"/>
        <v>171.82576459684896</v>
      </c>
    </row>
    <row r="43" spans="1:4" x14ac:dyDescent="0.25">
      <c r="A43" s="1">
        <v>41426</v>
      </c>
      <c r="B43">
        <v>118.3</v>
      </c>
      <c r="C43" s="11">
        <f t="shared" si="2"/>
        <v>9.6385542168674618</v>
      </c>
      <c r="D43" s="11">
        <f t="shared" si="3"/>
        <v>173.49397590361431</v>
      </c>
    </row>
    <row r="44" spans="1:4" x14ac:dyDescent="0.25">
      <c r="A44" s="1">
        <v>41456</v>
      </c>
      <c r="B44">
        <v>118.7</v>
      </c>
      <c r="C44" s="11">
        <f t="shared" si="2"/>
        <v>10.009267840593139</v>
      </c>
      <c r="D44" s="11">
        <f t="shared" si="3"/>
        <v>180.16682113067651</v>
      </c>
    </row>
    <row r="45" spans="1:4" x14ac:dyDescent="0.25">
      <c r="A45" s="1">
        <v>41487</v>
      </c>
      <c r="B45">
        <v>119</v>
      </c>
      <c r="C45" s="11">
        <f t="shared" si="2"/>
        <v>10.287303058387394</v>
      </c>
      <c r="D45" s="11">
        <f t="shared" si="3"/>
        <v>185.17145505097309</v>
      </c>
    </row>
    <row r="46" spans="1:4" x14ac:dyDescent="0.25">
      <c r="A46" s="1">
        <v>41518</v>
      </c>
      <c r="B46">
        <v>119.2</v>
      </c>
      <c r="C46" s="11">
        <f t="shared" si="2"/>
        <v>10.472659870250226</v>
      </c>
      <c r="D46" s="11">
        <f t="shared" si="3"/>
        <v>188.50787766450404</v>
      </c>
    </row>
    <row r="47" spans="1:4" x14ac:dyDescent="0.25">
      <c r="A47" s="1">
        <v>41548</v>
      </c>
      <c r="B47">
        <v>119.3</v>
      </c>
      <c r="C47" s="11">
        <f t="shared" si="2"/>
        <v>10.565338276181649</v>
      </c>
      <c r="D47" s="11">
        <f t="shared" si="3"/>
        <v>190.17608897126968</v>
      </c>
    </row>
    <row r="48" spans="1:4" x14ac:dyDescent="0.25">
      <c r="A48" s="1">
        <v>41579</v>
      </c>
      <c r="B48">
        <v>119.5</v>
      </c>
      <c r="C48" s="11">
        <f t="shared" si="2"/>
        <v>10.75069508804448</v>
      </c>
      <c r="D48" s="11">
        <f t="shared" si="3"/>
        <v>193.51251158480062</v>
      </c>
    </row>
    <row r="49" spans="1:4" x14ac:dyDescent="0.25">
      <c r="A49" s="1">
        <v>41609</v>
      </c>
      <c r="B49">
        <v>119.7</v>
      </c>
      <c r="C49" s="11">
        <f t="shared" si="2"/>
        <v>10.936051899907312</v>
      </c>
      <c r="D49" s="11">
        <f t="shared" si="3"/>
        <v>196.84893419833162</v>
      </c>
    </row>
    <row r="50" spans="1:4" x14ac:dyDescent="0.25">
      <c r="A50" s="1">
        <v>41640</v>
      </c>
      <c r="B50">
        <v>119.8</v>
      </c>
      <c r="C50" s="11">
        <f t="shared" si="2"/>
        <v>11.028730305838735</v>
      </c>
      <c r="D50" s="11">
        <f t="shared" si="3"/>
        <v>198.5171455050972</v>
      </c>
    </row>
    <row r="51" spans="1:4" x14ac:dyDescent="0.25">
      <c r="A51" s="1">
        <v>41671</v>
      </c>
      <c r="B51">
        <v>119.9</v>
      </c>
      <c r="C51" s="11">
        <f t="shared" si="2"/>
        <v>11.121408711770158</v>
      </c>
      <c r="D51" s="11">
        <f t="shared" si="3"/>
        <v>200.18535681186285</v>
      </c>
    </row>
    <row r="52" spans="1:4" x14ac:dyDescent="0.25">
      <c r="A52" s="1">
        <v>41699</v>
      </c>
      <c r="B52">
        <v>120.1</v>
      </c>
      <c r="C52" s="11">
        <f t="shared" si="2"/>
        <v>11.30676552363299</v>
      </c>
      <c r="D52" s="11">
        <f t="shared" si="3"/>
        <v>203.52177942539385</v>
      </c>
    </row>
    <row r="53" spans="1:4" ht="15" customHeight="1" x14ac:dyDescent="0.25">
      <c r="A53" s="1">
        <v>41760</v>
      </c>
      <c r="B53">
        <v>120.3</v>
      </c>
      <c r="C53" s="11">
        <f>(B53*100/$B$2)-100</f>
        <v>11.492122335495822</v>
      </c>
      <c r="D53" s="11">
        <f t="shared" si="3"/>
        <v>206.85820203892479</v>
      </c>
    </row>
    <row r="54" spans="1:4" x14ac:dyDescent="0.25">
      <c r="A54" s="26">
        <v>41791</v>
      </c>
    </row>
    <row r="55" spans="1:4" x14ac:dyDescent="0.25">
      <c r="A55" s="27">
        <v>41821</v>
      </c>
    </row>
    <row r="56" spans="1:4" x14ac:dyDescent="0.25">
      <c r="A56" s="27">
        <v>41852</v>
      </c>
    </row>
    <row r="57" spans="1:4" x14ac:dyDescent="0.25">
      <c r="A57" s="27">
        <v>41883</v>
      </c>
    </row>
    <row r="58" spans="1:4" x14ac:dyDescent="0.25">
      <c r="A58" s="27">
        <v>41913</v>
      </c>
    </row>
    <row r="59" spans="1:4" x14ac:dyDescent="0.25">
      <c r="A59" s="27">
        <v>41944</v>
      </c>
    </row>
    <row r="60" spans="1:4" x14ac:dyDescent="0.25">
      <c r="A60" s="27">
        <v>41974</v>
      </c>
    </row>
    <row r="61" spans="1:4" x14ac:dyDescent="0.25">
      <c r="A61" s="27">
        <v>42005</v>
      </c>
    </row>
    <row r="62" spans="1:4" x14ac:dyDescent="0.25">
      <c r="A62" s="27">
        <v>42036</v>
      </c>
    </row>
    <row r="63" spans="1:4" x14ac:dyDescent="0.25">
      <c r="A63" s="27">
        <v>42064</v>
      </c>
    </row>
    <row r="64" spans="1:4" x14ac:dyDescent="0.25">
      <c r="A64" s="27">
        <v>42095</v>
      </c>
      <c r="B64">
        <v>122.35</v>
      </c>
      <c r="C64" s="11">
        <f>(B64*100/$B$2)-100</f>
        <v>13.392029657089893</v>
      </c>
      <c r="D64" s="11">
        <f>C64*$G$2/100</f>
        <v>241.05653382761807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0" workbookViewId="0">
      <selection activeCell="B42" sqref="B42:D64"/>
    </sheetView>
  </sheetViews>
  <sheetFormatPr baseColWidth="10" defaultRowHeight="15" x14ac:dyDescent="0.25"/>
  <cols>
    <col min="3" max="3" width="11.42578125" style="11"/>
    <col min="4" max="4" width="13" style="11" bestFit="1" customWidth="1"/>
    <col min="7" max="7" width="14" bestFit="1" customWidth="1"/>
  </cols>
  <sheetData>
    <row r="1" spans="1:7" x14ac:dyDescent="0.25">
      <c r="A1" s="8" t="s">
        <v>0</v>
      </c>
      <c r="B1" s="10" t="s">
        <v>1</v>
      </c>
      <c r="D1" s="14" t="s">
        <v>3</v>
      </c>
      <c r="G1" t="s">
        <v>2</v>
      </c>
    </row>
    <row r="2" spans="1:7" x14ac:dyDescent="0.25">
      <c r="A2" s="7">
        <v>40179</v>
      </c>
      <c r="B2" s="9">
        <v>107.9</v>
      </c>
      <c r="C2" s="11">
        <f>(B2*100/$B$2)-100</f>
        <v>0</v>
      </c>
      <c r="D2" s="14">
        <f>C2*$G$2/100</f>
        <v>0</v>
      </c>
      <c r="G2" s="12">
        <f>Rechner!C16</f>
        <v>1800</v>
      </c>
    </row>
    <row r="3" spans="1:7" x14ac:dyDescent="0.25">
      <c r="A3" s="3">
        <v>40210</v>
      </c>
      <c r="B3" s="5">
        <v>108.1</v>
      </c>
      <c r="C3" s="11">
        <f t="shared" ref="C3:C52" si="0">(B3*100/$B$2)-100</f>
        <v>0.18535681186283171</v>
      </c>
      <c r="D3" s="14">
        <f t="shared" ref="D3:D53" si="1">C3*$G$2/100</f>
        <v>3.3364226135309707</v>
      </c>
    </row>
    <row r="4" spans="1:7" x14ac:dyDescent="0.25">
      <c r="A4" s="3">
        <v>40238</v>
      </c>
      <c r="B4" s="4">
        <v>109.3</v>
      </c>
      <c r="C4" s="11">
        <f t="shared" si="0"/>
        <v>1.2974976830398504</v>
      </c>
      <c r="D4" s="14">
        <f t="shared" si="1"/>
        <v>23.354958294717306</v>
      </c>
    </row>
    <row r="5" spans="1:7" x14ac:dyDescent="0.25">
      <c r="A5" s="3">
        <v>40269</v>
      </c>
      <c r="B5" s="4">
        <v>109.6</v>
      </c>
      <c r="C5" s="11">
        <f>(B5*100/$B$2)-100</f>
        <v>1.575532900834105</v>
      </c>
      <c r="D5" s="14">
        <f t="shared" si="1"/>
        <v>28.35959221501389</v>
      </c>
    </row>
    <row r="6" spans="1:7" x14ac:dyDescent="0.25">
      <c r="A6" s="3">
        <v>40299</v>
      </c>
      <c r="B6" s="4">
        <v>109.7</v>
      </c>
      <c r="C6" s="11">
        <f t="shared" si="0"/>
        <v>1.6682113067655138</v>
      </c>
      <c r="D6" s="14">
        <f t="shared" si="1"/>
        <v>30.027803521779248</v>
      </c>
    </row>
    <row r="7" spans="1:7" x14ac:dyDescent="0.25">
      <c r="A7" s="3">
        <v>40330</v>
      </c>
      <c r="B7" s="4">
        <v>109.7</v>
      </c>
      <c r="C7" s="11">
        <f t="shared" si="0"/>
        <v>1.6682113067655138</v>
      </c>
      <c r="D7" s="14">
        <f t="shared" si="1"/>
        <v>30.027803521779248</v>
      </c>
    </row>
    <row r="8" spans="1:7" x14ac:dyDescent="0.25">
      <c r="A8" s="3">
        <v>40360</v>
      </c>
      <c r="B8" s="4">
        <v>109.3</v>
      </c>
      <c r="C8" s="11">
        <f t="shared" si="0"/>
        <v>1.2974976830398504</v>
      </c>
      <c r="D8" s="14">
        <f t="shared" si="1"/>
        <v>23.354958294717306</v>
      </c>
    </row>
    <row r="9" spans="1:7" x14ac:dyDescent="0.25">
      <c r="A9" s="3">
        <v>40391</v>
      </c>
      <c r="B9" s="4">
        <v>109.5</v>
      </c>
      <c r="C9" s="11">
        <f t="shared" si="0"/>
        <v>1.4828544949026821</v>
      </c>
      <c r="D9" s="14">
        <f t="shared" si="1"/>
        <v>26.691380908248274</v>
      </c>
    </row>
    <row r="10" spans="1:7" x14ac:dyDescent="0.25">
      <c r="A10" s="3">
        <v>40422</v>
      </c>
      <c r="B10" s="4">
        <v>109.8</v>
      </c>
      <c r="C10" s="11">
        <f t="shared" si="0"/>
        <v>1.7608897126969367</v>
      </c>
      <c r="D10" s="14">
        <f t="shared" si="1"/>
        <v>31.696014828544861</v>
      </c>
    </row>
    <row r="11" spans="1:7" x14ac:dyDescent="0.25">
      <c r="A11" s="3">
        <v>40452</v>
      </c>
      <c r="B11" s="4">
        <v>110.1</v>
      </c>
      <c r="C11" s="11">
        <f t="shared" si="0"/>
        <v>2.0389249304911914</v>
      </c>
      <c r="D11" s="14">
        <f t="shared" si="1"/>
        <v>36.700648748841445</v>
      </c>
    </row>
    <row r="12" spans="1:7" x14ac:dyDescent="0.25">
      <c r="A12" s="3">
        <v>40483</v>
      </c>
      <c r="B12" s="2">
        <v>110</v>
      </c>
      <c r="C12" s="11">
        <f t="shared" si="0"/>
        <v>1.9462465245597684</v>
      </c>
      <c r="D12" s="14">
        <f t="shared" si="1"/>
        <v>35.032437442075832</v>
      </c>
    </row>
    <row r="13" spans="1:7" x14ac:dyDescent="0.25">
      <c r="A13" s="1">
        <v>0</v>
      </c>
      <c r="B13" s="2">
        <v>110.7</v>
      </c>
      <c r="C13" s="11">
        <f t="shared" si="0"/>
        <v>2.5949953660797007</v>
      </c>
      <c r="D13" s="14">
        <f t="shared" si="1"/>
        <v>46.709916589434613</v>
      </c>
    </row>
    <row r="14" spans="1:7" x14ac:dyDescent="0.25">
      <c r="A14" s="3">
        <v>40544</v>
      </c>
      <c r="B14" s="2">
        <v>110.6</v>
      </c>
      <c r="C14" s="11">
        <f t="shared" si="0"/>
        <v>2.5023169601482778</v>
      </c>
      <c r="D14" s="14">
        <f t="shared" si="1"/>
        <v>45.041705282669</v>
      </c>
    </row>
    <row r="15" spans="1:7" x14ac:dyDescent="0.25">
      <c r="A15" s="3">
        <v>40575</v>
      </c>
      <c r="B15" s="2">
        <v>111.4</v>
      </c>
      <c r="C15" s="11">
        <f t="shared" si="0"/>
        <v>3.2437442075996188</v>
      </c>
      <c r="D15" s="14">
        <f t="shared" si="1"/>
        <v>58.387395736793138</v>
      </c>
    </row>
    <row r="16" spans="1:7" x14ac:dyDescent="0.25">
      <c r="A16" s="3">
        <v>40603</v>
      </c>
      <c r="B16" s="2">
        <v>112.7</v>
      </c>
      <c r="C16" s="11">
        <f t="shared" si="0"/>
        <v>4.4485634847080604</v>
      </c>
      <c r="D16" s="14">
        <f t="shared" si="1"/>
        <v>80.074142724745087</v>
      </c>
    </row>
    <row r="17" spans="1:4" x14ac:dyDescent="0.25">
      <c r="A17" s="3">
        <v>40634</v>
      </c>
      <c r="B17" s="2">
        <v>113.2</v>
      </c>
      <c r="C17" s="11">
        <f t="shared" si="0"/>
        <v>4.9119555143651468</v>
      </c>
      <c r="D17" s="14">
        <f t="shared" si="1"/>
        <v>88.415199258572642</v>
      </c>
    </row>
    <row r="18" spans="1:4" x14ac:dyDescent="0.25">
      <c r="A18" s="3">
        <v>40664</v>
      </c>
      <c r="B18" s="2">
        <v>113.3</v>
      </c>
      <c r="C18" s="11">
        <f t="shared" si="0"/>
        <v>5.0046339202965697</v>
      </c>
      <c r="D18" s="14">
        <f t="shared" si="1"/>
        <v>90.083410565338255</v>
      </c>
    </row>
    <row r="19" spans="1:4" x14ac:dyDescent="0.25">
      <c r="A19" s="3">
        <v>40695</v>
      </c>
      <c r="B19" s="2">
        <v>113.3</v>
      </c>
      <c r="C19" s="11">
        <f t="shared" si="0"/>
        <v>5.0046339202965697</v>
      </c>
      <c r="D19" s="14">
        <f t="shared" si="1"/>
        <v>90.083410565338255</v>
      </c>
    </row>
    <row r="20" spans="1:4" x14ac:dyDescent="0.25">
      <c r="A20" s="3">
        <v>40725</v>
      </c>
      <c r="B20" s="2">
        <v>113.1</v>
      </c>
      <c r="C20" s="11">
        <f t="shared" si="0"/>
        <v>4.8192771084337238</v>
      </c>
      <c r="D20" s="14">
        <f t="shared" si="1"/>
        <v>86.746987951807029</v>
      </c>
    </row>
    <row r="21" spans="1:4" x14ac:dyDescent="0.25">
      <c r="A21" s="3">
        <v>40756</v>
      </c>
      <c r="B21" s="2">
        <v>113.3</v>
      </c>
      <c r="C21" s="11">
        <f t="shared" si="0"/>
        <v>5.0046339202965697</v>
      </c>
      <c r="D21" s="14">
        <f t="shared" si="1"/>
        <v>90.083410565338255</v>
      </c>
    </row>
    <row r="22" spans="1:4" x14ac:dyDescent="0.25">
      <c r="A22" s="3">
        <v>40787</v>
      </c>
      <c r="B22" s="2">
        <v>113.8</v>
      </c>
      <c r="C22" s="11">
        <f t="shared" si="0"/>
        <v>5.4680259499536561</v>
      </c>
      <c r="D22" s="14">
        <f t="shared" si="1"/>
        <v>98.42446709916581</v>
      </c>
    </row>
    <row r="23" spans="1:4" x14ac:dyDescent="0.25">
      <c r="A23" s="3">
        <v>40817</v>
      </c>
      <c r="B23" s="2">
        <v>113.9</v>
      </c>
      <c r="C23" s="11">
        <f t="shared" si="0"/>
        <v>5.5607043558850791</v>
      </c>
      <c r="D23" s="14">
        <f t="shared" si="1"/>
        <v>100.09267840593142</v>
      </c>
    </row>
    <row r="24" spans="1:4" x14ac:dyDescent="0.25">
      <c r="A24" s="3">
        <v>40848</v>
      </c>
      <c r="B24" s="2">
        <v>114</v>
      </c>
      <c r="C24" s="11">
        <f t="shared" si="0"/>
        <v>5.6533827618164878</v>
      </c>
      <c r="D24" s="14">
        <f t="shared" si="1"/>
        <v>101.76088971269677</v>
      </c>
    </row>
    <row r="25" spans="1:4" x14ac:dyDescent="0.25">
      <c r="A25" s="1">
        <v>40878</v>
      </c>
      <c r="B25" s="2">
        <v>114.2</v>
      </c>
      <c r="C25" s="11">
        <f t="shared" si="0"/>
        <v>5.8387395736793337</v>
      </c>
      <c r="D25" s="14">
        <f t="shared" si="1"/>
        <v>105.09731232622801</v>
      </c>
    </row>
    <row r="26" spans="1:4" x14ac:dyDescent="0.25">
      <c r="A26" s="1">
        <v>40909</v>
      </c>
      <c r="B26" s="4">
        <v>113.7</v>
      </c>
      <c r="C26" s="11">
        <f t="shared" si="0"/>
        <v>5.3753475440222331</v>
      </c>
      <c r="D26" s="14">
        <f t="shared" si="1"/>
        <v>96.756255792400182</v>
      </c>
    </row>
    <row r="27" spans="1:4" x14ac:dyDescent="0.25">
      <c r="A27" s="1">
        <v>40940</v>
      </c>
      <c r="B27" s="4">
        <v>114.2</v>
      </c>
      <c r="C27" s="11">
        <f t="shared" si="0"/>
        <v>5.8387395736793337</v>
      </c>
      <c r="D27" s="14">
        <f t="shared" si="1"/>
        <v>105.09731232622801</v>
      </c>
    </row>
    <row r="28" spans="1:4" x14ac:dyDescent="0.25">
      <c r="A28" s="1">
        <v>40969</v>
      </c>
      <c r="B28" s="4">
        <v>115.4</v>
      </c>
      <c r="C28" s="11">
        <f t="shared" si="0"/>
        <v>6.9508804448563382</v>
      </c>
      <c r="D28" s="14">
        <f t="shared" si="1"/>
        <v>125.11584800741407</v>
      </c>
    </row>
    <row r="29" spans="1:4" x14ac:dyDescent="0.25">
      <c r="A29" s="1">
        <v>41000</v>
      </c>
      <c r="B29" s="6">
        <v>115.9</v>
      </c>
      <c r="C29" s="11">
        <f t="shared" si="0"/>
        <v>7.4142724745134387</v>
      </c>
      <c r="D29" s="14">
        <f t="shared" si="1"/>
        <v>133.4569045412419</v>
      </c>
    </row>
    <row r="30" spans="1:4" x14ac:dyDescent="0.25">
      <c r="A30" s="1">
        <v>41030</v>
      </c>
      <c r="B30" s="13">
        <v>115.7</v>
      </c>
      <c r="C30" s="11">
        <f t="shared" si="0"/>
        <v>7.2289156626505928</v>
      </c>
      <c r="D30" s="14">
        <f t="shared" si="1"/>
        <v>130.12048192771067</v>
      </c>
    </row>
    <row r="31" spans="1:4" x14ac:dyDescent="0.25">
      <c r="A31" s="1">
        <v>41061</v>
      </c>
      <c r="B31" s="24">
        <v>115.9</v>
      </c>
      <c r="C31" s="11">
        <f t="shared" si="0"/>
        <v>7.4142724745134387</v>
      </c>
      <c r="D31" s="14">
        <f t="shared" si="1"/>
        <v>133.4569045412419</v>
      </c>
    </row>
    <row r="32" spans="1:4" x14ac:dyDescent="0.25">
      <c r="A32" s="1">
        <v>41091</v>
      </c>
      <c r="B32" s="13">
        <v>115.5</v>
      </c>
      <c r="C32" s="11">
        <f t="shared" si="0"/>
        <v>7.0435588507877611</v>
      </c>
      <c r="D32" s="14">
        <f t="shared" si="1"/>
        <v>126.7840593141797</v>
      </c>
    </row>
    <row r="33" spans="1:4" x14ac:dyDescent="0.25">
      <c r="A33" s="1">
        <v>41122</v>
      </c>
      <c r="B33" s="13">
        <v>115.9</v>
      </c>
      <c r="C33" s="11">
        <f t="shared" si="0"/>
        <v>7.4142724745134387</v>
      </c>
      <c r="D33" s="14">
        <f t="shared" si="1"/>
        <v>133.4569045412419</v>
      </c>
    </row>
    <row r="34" spans="1:4" x14ac:dyDescent="0.25">
      <c r="A34" s="1">
        <v>41153</v>
      </c>
      <c r="B34" s="13">
        <v>116.8</v>
      </c>
      <c r="C34" s="11">
        <f t="shared" si="0"/>
        <v>8.2483781278961885</v>
      </c>
      <c r="D34" s="14">
        <f t="shared" si="1"/>
        <v>148.47080630213139</v>
      </c>
    </row>
    <row r="35" spans="1:4" x14ac:dyDescent="0.25">
      <c r="A35" s="1">
        <v>41183</v>
      </c>
      <c r="B35" s="13">
        <v>117.1</v>
      </c>
      <c r="C35" s="11">
        <f t="shared" si="0"/>
        <v>8.5264133456904432</v>
      </c>
      <c r="D35" s="14">
        <f t="shared" si="1"/>
        <v>153.47544022242798</v>
      </c>
    </row>
    <row r="36" spans="1:4" x14ac:dyDescent="0.25">
      <c r="A36" s="1">
        <v>41214</v>
      </c>
      <c r="B36" s="13">
        <v>117.2</v>
      </c>
      <c r="C36" s="11">
        <f t="shared" si="0"/>
        <v>8.6190917516218661</v>
      </c>
      <c r="D36" s="14">
        <f t="shared" si="1"/>
        <v>155.14365152919359</v>
      </c>
    </row>
    <row r="37" spans="1:4" x14ac:dyDescent="0.25">
      <c r="A37" s="1">
        <v>41244</v>
      </c>
      <c r="B37" s="13">
        <v>117.4</v>
      </c>
      <c r="C37" s="11">
        <f t="shared" si="0"/>
        <v>8.8044485634846978</v>
      </c>
      <c r="D37" s="14">
        <f t="shared" si="1"/>
        <v>158.48007414272456</v>
      </c>
    </row>
    <row r="38" spans="1:4" x14ac:dyDescent="0.25">
      <c r="A38" s="1">
        <v>41275</v>
      </c>
      <c r="B38" s="4">
        <v>116.7</v>
      </c>
      <c r="C38" s="11">
        <f t="shared" si="0"/>
        <v>8.1556997219647798</v>
      </c>
      <c r="D38" s="14">
        <f t="shared" si="1"/>
        <v>146.80259499536604</v>
      </c>
    </row>
    <row r="39" spans="1:4" x14ac:dyDescent="0.25">
      <c r="A39" s="1">
        <v>41306</v>
      </c>
      <c r="B39" s="4">
        <v>117.1</v>
      </c>
      <c r="C39" s="11">
        <f t="shared" si="0"/>
        <v>8.5264133456904432</v>
      </c>
      <c r="D39" s="14">
        <f t="shared" si="1"/>
        <v>153.47544022242798</v>
      </c>
    </row>
    <row r="40" spans="1:4" x14ac:dyDescent="0.25">
      <c r="A40" s="1">
        <v>41334</v>
      </c>
      <c r="B40" s="4">
        <v>118</v>
      </c>
      <c r="C40" s="11">
        <f t="shared" si="0"/>
        <v>9.3605189990732072</v>
      </c>
      <c r="D40" s="14">
        <f t="shared" si="1"/>
        <v>168.48934198331773</v>
      </c>
    </row>
    <row r="41" spans="1:4" x14ac:dyDescent="0.25">
      <c r="A41" s="1">
        <v>41365</v>
      </c>
      <c r="B41" s="4">
        <v>118</v>
      </c>
      <c r="C41" s="11">
        <f t="shared" si="0"/>
        <v>9.3605189990732072</v>
      </c>
      <c r="D41" s="14">
        <f t="shared" si="1"/>
        <v>168.48934198331773</v>
      </c>
    </row>
    <row r="42" spans="1:4" x14ac:dyDescent="0.25">
      <c r="A42" s="1">
        <v>41395</v>
      </c>
      <c r="B42" s="13">
        <v>118.2</v>
      </c>
      <c r="C42" s="11">
        <f t="shared" si="0"/>
        <v>9.5458758109360531</v>
      </c>
      <c r="D42" s="11">
        <f t="shared" si="1"/>
        <v>171.82576459684896</v>
      </c>
    </row>
    <row r="43" spans="1:4" x14ac:dyDescent="0.25">
      <c r="A43" s="1">
        <v>41426</v>
      </c>
      <c r="B43" s="13">
        <v>118.3</v>
      </c>
      <c r="C43" s="11">
        <f t="shared" si="0"/>
        <v>9.6385542168674618</v>
      </c>
      <c r="D43" s="11">
        <f t="shared" si="1"/>
        <v>173.49397590361431</v>
      </c>
    </row>
    <row r="44" spans="1:4" x14ac:dyDescent="0.25">
      <c r="A44" s="1">
        <v>41456</v>
      </c>
      <c r="B44" s="13">
        <v>118.7</v>
      </c>
      <c r="C44" s="11">
        <f t="shared" si="0"/>
        <v>10.009267840593139</v>
      </c>
      <c r="D44" s="11">
        <f t="shared" si="1"/>
        <v>180.16682113067651</v>
      </c>
    </row>
    <row r="45" spans="1:4" x14ac:dyDescent="0.25">
      <c r="A45" s="1">
        <v>41487</v>
      </c>
      <c r="B45" s="13">
        <v>119</v>
      </c>
      <c r="C45" s="11">
        <f t="shared" si="0"/>
        <v>10.287303058387394</v>
      </c>
      <c r="D45" s="11">
        <f t="shared" si="1"/>
        <v>185.17145505097309</v>
      </c>
    </row>
    <row r="46" spans="1:4" x14ac:dyDescent="0.25">
      <c r="A46" s="1">
        <v>41518</v>
      </c>
      <c r="B46" s="13">
        <v>119.2</v>
      </c>
      <c r="C46" s="11">
        <f t="shared" si="0"/>
        <v>10.472659870250226</v>
      </c>
      <c r="D46" s="11">
        <f t="shared" si="1"/>
        <v>188.50787766450404</v>
      </c>
    </row>
    <row r="47" spans="1:4" x14ac:dyDescent="0.25">
      <c r="A47" s="1">
        <v>41548</v>
      </c>
      <c r="B47" s="13">
        <v>119.3</v>
      </c>
      <c r="C47" s="11">
        <f t="shared" si="0"/>
        <v>10.565338276181649</v>
      </c>
      <c r="D47" s="11">
        <f t="shared" si="1"/>
        <v>190.17608897126968</v>
      </c>
    </row>
    <row r="48" spans="1:4" x14ac:dyDescent="0.25">
      <c r="A48" s="1">
        <v>41579</v>
      </c>
      <c r="B48" s="13">
        <v>119.5</v>
      </c>
      <c r="C48" s="11">
        <f t="shared" si="0"/>
        <v>10.75069508804448</v>
      </c>
      <c r="D48" s="11">
        <f t="shared" si="1"/>
        <v>193.51251158480062</v>
      </c>
    </row>
    <row r="49" spans="1:4" x14ac:dyDescent="0.25">
      <c r="A49" s="1">
        <v>41609</v>
      </c>
      <c r="B49" s="13">
        <v>119.7</v>
      </c>
      <c r="C49" s="11">
        <f t="shared" si="0"/>
        <v>10.936051899907312</v>
      </c>
      <c r="D49" s="11">
        <f t="shared" si="1"/>
        <v>196.84893419833162</v>
      </c>
    </row>
    <row r="50" spans="1:4" x14ac:dyDescent="0.25">
      <c r="A50" s="1">
        <v>41640</v>
      </c>
      <c r="B50" s="13">
        <v>119.8</v>
      </c>
      <c r="C50" s="11">
        <f t="shared" si="0"/>
        <v>11.028730305838735</v>
      </c>
      <c r="D50" s="11">
        <f t="shared" si="1"/>
        <v>198.5171455050972</v>
      </c>
    </row>
    <row r="51" spans="1:4" x14ac:dyDescent="0.25">
      <c r="A51" s="1">
        <v>41671</v>
      </c>
      <c r="B51" s="13">
        <v>119.9</v>
      </c>
      <c r="C51" s="11">
        <f t="shared" si="0"/>
        <v>11.121408711770158</v>
      </c>
      <c r="D51" s="11">
        <f t="shared" si="1"/>
        <v>200.18535681186285</v>
      </c>
    </row>
    <row r="52" spans="1:4" x14ac:dyDescent="0.25">
      <c r="A52" s="1">
        <v>41699</v>
      </c>
      <c r="B52" s="13">
        <v>120.1</v>
      </c>
      <c r="C52" s="11">
        <f t="shared" si="0"/>
        <v>11.30676552363299</v>
      </c>
      <c r="D52" s="11">
        <f t="shared" si="1"/>
        <v>203.52177942539385</v>
      </c>
    </row>
    <row r="53" spans="1:4" x14ac:dyDescent="0.25">
      <c r="A53" s="1">
        <v>41760</v>
      </c>
      <c r="B53" s="13">
        <v>120.3</v>
      </c>
      <c r="C53" s="11">
        <f>(B53*100/$B$2)-100</f>
        <v>11.492122335495822</v>
      </c>
      <c r="D53" s="11">
        <f t="shared" si="1"/>
        <v>206.85820203892479</v>
      </c>
    </row>
    <row r="54" spans="1:4" x14ac:dyDescent="0.25">
      <c r="A54" s="26">
        <v>41791</v>
      </c>
      <c r="B54" s="13"/>
    </row>
    <row r="55" spans="1:4" x14ac:dyDescent="0.25">
      <c r="A55" s="26">
        <v>41821</v>
      </c>
      <c r="B55" s="13"/>
    </row>
    <row r="56" spans="1:4" x14ac:dyDescent="0.25">
      <c r="A56" s="26">
        <v>41852</v>
      </c>
      <c r="B56" s="13"/>
    </row>
    <row r="57" spans="1:4" x14ac:dyDescent="0.25">
      <c r="A57" s="26">
        <v>41883</v>
      </c>
      <c r="B57" s="13"/>
    </row>
    <row r="58" spans="1:4" x14ac:dyDescent="0.25">
      <c r="A58" s="26">
        <v>41913</v>
      </c>
      <c r="B58" s="13"/>
    </row>
    <row r="59" spans="1:4" x14ac:dyDescent="0.25">
      <c r="A59" s="26">
        <v>41944</v>
      </c>
      <c r="B59" s="4"/>
    </row>
    <row r="60" spans="1:4" x14ac:dyDescent="0.25">
      <c r="A60" s="26">
        <v>41974</v>
      </c>
      <c r="B60" s="4"/>
    </row>
    <row r="61" spans="1:4" x14ac:dyDescent="0.25">
      <c r="A61" s="26">
        <v>42005</v>
      </c>
      <c r="B61" s="4"/>
    </row>
    <row r="62" spans="1:4" x14ac:dyDescent="0.25">
      <c r="A62" s="26">
        <v>42036</v>
      </c>
      <c r="B62" s="4"/>
    </row>
    <row r="63" spans="1:4" x14ac:dyDescent="0.25">
      <c r="A63" s="26">
        <v>42064</v>
      </c>
      <c r="B63" s="13"/>
    </row>
    <row r="64" spans="1:4" x14ac:dyDescent="0.25">
      <c r="A64" s="26">
        <v>42125</v>
      </c>
      <c r="B64" s="13">
        <v>122.35</v>
      </c>
      <c r="C64" s="11">
        <f>(B64*100/$B$2)-100</f>
        <v>13.392029657089893</v>
      </c>
      <c r="D64" s="11">
        <f>C64*$G$2/100</f>
        <v>241.05653382761807</v>
      </c>
    </row>
    <row r="65" spans="1:7" x14ac:dyDescent="0.25">
      <c r="A65" s="26">
        <v>42156</v>
      </c>
      <c r="B65" s="13"/>
    </row>
    <row r="66" spans="1:7" x14ac:dyDescent="0.25">
      <c r="A66" s="26">
        <v>42186</v>
      </c>
      <c r="B66" s="13"/>
    </row>
    <row r="67" spans="1:7" x14ac:dyDescent="0.25">
      <c r="A67" s="26">
        <v>42217</v>
      </c>
      <c r="B67" s="13"/>
    </row>
    <row r="68" spans="1:7" x14ac:dyDescent="0.25">
      <c r="A68" s="26">
        <v>42248</v>
      </c>
      <c r="B68" s="13"/>
    </row>
    <row r="69" spans="1:7" x14ac:dyDescent="0.25">
      <c r="A69" s="26">
        <v>42278</v>
      </c>
      <c r="B69" s="13"/>
    </row>
    <row r="70" spans="1:7" x14ac:dyDescent="0.25">
      <c r="A70" s="26">
        <v>42309</v>
      </c>
      <c r="B70" s="13"/>
    </row>
    <row r="71" spans="1:7" x14ac:dyDescent="0.25">
      <c r="A71" s="26">
        <v>42339</v>
      </c>
      <c r="B71" s="13"/>
    </row>
    <row r="72" spans="1:7" x14ac:dyDescent="0.25">
      <c r="G72">
        <f>D41/G2</f>
        <v>9.3605189990732071E-2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Datenbasis</vt:lpstr>
      <vt:lpstr>Tabelle1</vt:lpstr>
    </vt:vector>
  </TitlesOfParts>
  <Company>Oesterreichischer Rundfunk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Miklas Helmut, RSG-Ö1-MKT.</dc:creator>
  <cp:lastModifiedBy>Göser Leonhard - RSG-RKH</cp:lastModifiedBy>
  <dcterms:created xsi:type="dcterms:W3CDTF">2012-07-10T09:13:21Z</dcterms:created>
  <dcterms:modified xsi:type="dcterms:W3CDTF">2015-05-05T15:17:16Z</dcterms:modified>
</cp:coreProperties>
</file>